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UDY ABROAD\Faculty-led Programs\2018-19 Proposal Process\"/>
    </mc:Choice>
  </mc:AlternateContent>
  <xr:revisionPtr revIDLastSave="0" documentId="13_ncr:1_{480C3A32-849E-48F4-9D81-9BF789AD75E7}" xr6:coauthVersionLast="32" xr6:coauthVersionMax="32" xr10:uidLastSave="{00000000-0000-0000-0000-000000000000}"/>
  <bookViews>
    <workbookView xWindow="0" yWindow="0" windowWidth="25200" windowHeight="10860" xr2:uid="{00000000-000D-0000-FFFF-FFFF00000000}"/>
  </bookViews>
  <sheets>
    <sheet name="Budget" sheetId="4" r:id="rId1"/>
    <sheet name="Sheet3" sheetId="3" r:id="rId2"/>
  </sheets>
  <calcPr calcId="179017"/>
</workbook>
</file>

<file path=xl/calcChain.xml><?xml version="1.0" encoding="utf-8"?>
<calcChain xmlns="http://schemas.openxmlformats.org/spreadsheetml/2006/main">
  <c r="D15" i="4" l="1"/>
  <c r="D17" i="4"/>
  <c r="D18" i="4"/>
  <c r="D19" i="4" l="1"/>
  <c r="D7" i="4" l="1"/>
  <c r="D8" i="4" s="1"/>
  <c r="G44" i="4" l="1"/>
  <c r="D44" i="4"/>
  <c r="B26" i="4"/>
  <c r="D26" i="4" s="1"/>
  <c r="G9" i="4"/>
  <c r="I9" i="4" s="1"/>
  <c r="E7" i="4"/>
  <c r="G7" i="4" s="1"/>
  <c r="F5" i="4"/>
  <c r="C12" i="4"/>
  <c r="G10" i="4"/>
  <c r="I10" i="4" s="1"/>
  <c r="D14" i="4"/>
  <c r="G5" i="4" l="1"/>
  <c r="G6" i="4" s="1"/>
  <c r="I6" i="4" s="1"/>
  <c r="I7" i="4"/>
  <c r="G8" i="4"/>
  <c r="I8" i="4" s="1"/>
  <c r="F35" i="4" l="1"/>
  <c r="I35" i="4" s="1"/>
  <c r="C35" i="4"/>
  <c r="F34" i="4"/>
  <c r="C34" i="4"/>
  <c r="F33" i="4"/>
  <c r="I33" i="4" s="1"/>
  <c r="C33" i="4"/>
  <c r="F31" i="4"/>
  <c r="I31" i="4" s="1"/>
  <c r="C31" i="4"/>
  <c r="F30" i="4"/>
  <c r="I30" i="4" s="1"/>
  <c r="C30" i="4"/>
  <c r="F29" i="4"/>
  <c r="I29" i="4" s="1"/>
  <c r="C29" i="4"/>
  <c r="F28" i="4"/>
  <c r="I28" i="4" s="1"/>
  <c r="C28" i="4"/>
  <c r="F27" i="4"/>
  <c r="I27" i="4" s="1"/>
  <c r="C27" i="4"/>
  <c r="G26" i="4"/>
  <c r="G36" i="4" s="1"/>
  <c r="F25" i="4"/>
  <c r="I25" i="4" s="1"/>
  <c r="C25" i="4"/>
  <c r="F24" i="4"/>
  <c r="C24" i="4"/>
  <c r="G19" i="4"/>
  <c r="I19" i="4" s="1"/>
  <c r="G18" i="4"/>
  <c r="I18" i="4" s="1"/>
  <c r="G17" i="4"/>
  <c r="I17" i="4" s="1"/>
  <c r="G15" i="4"/>
  <c r="I15" i="4" s="1"/>
  <c r="G14" i="4"/>
  <c r="I14" i="4" s="1"/>
  <c r="G13" i="4"/>
  <c r="I13" i="4" s="1"/>
  <c r="D13" i="4"/>
  <c r="G12" i="4"/>
  <c r="I12" i="4" s="1"/>
  <c r="D12" i="4"/>
  <c r="G11" i="4"/>
  <c r="I11" i="4" s="1"/>
  <c r="D11" i="4"/>
  <c r="D10" i="4"/>
  <c r="D9" i="4"/>
  <c r="D5" i="4"/>
  <c r="D6" i="4" s="1"/>
  <c r="D36" i="4" l="1"/>
  <c r="G20" i="4"/>
  <c r="D20" i="4"/>
  <c r="I5" i="4"/>
  <c r="I20" i="4" s="1"/>
  <c r="I24" i="4"/>
  <c r="C26" i="4"/>
  <c r="C36" i="4" s="1"/>
  <c r="F26" i="4"/>
  <c r="I26" i="4" s="1"/>
  <c r="D45" i="4" l="1"/>
  <c r="D46" i="4" s="1"/>
  <c r="G45" i="4"/>
  <c r="G46" i="4" s="1"/>
  <c r="I36" i="4"/>
  <c r="F36" i="4"/>
</calcChain>
</file>

<file path=xl/sharedStrings.xml><?xml version="1.0" encoding="utf-8"?>
<sst xmlns="http://schemas.openxmlformats.org/spreadsheetml/2006/main" count="90" uniqueCount="72">
  <si>
    <t>Notes</t>
  </si>
  <si>
    <t>Health Insurance</t>
  </si>
  <si>
    <t>Airfare</t>
  </si>
  <si>
    <t>Meals</t>
  </si>
  <si>
    <t>In-Country Transportation</t>
  </si>
  <si>
    <t>Miscellaneous Expenses (please list &amp; explain)</t>
  </si>
  <si>
    <t>OIE Application Fee</t>
  </si>
  <si>
    <t>OIE Service Fee</t>
  </si>
  <si>
    <t>Emergency Fee Fund</t>
  </si>
  <si>
    <t>In-country transportation</t>
  </si>
  <si>
    <t>Cost per Student</t>
  </si>
  <si>
    <t>Passport</t>
  </si>
  <si>
    <t>Visa (if applicable)</t>
  </si>
  <si>
    <t>Personal Expenses</t>
  </si>
  <si>
    <t>Total Student Out-of-Pocket Cost:</t>
  </si>
  <si>
    <t>Cultural Events (please list &amp; explain)</t>
  </si>
  <si>
    <t>Additional student out-of-pocket costs</t>
  </si>
  <si>
    <t>Airfare (if group flights are purchased by OIE)</t>
  </si>
  <si>
    <t>International Health Insurance</t>
  </si>
  <si>
    <t>Faculty Expenses</t>
  </si>
  <si>
    <t>Faculty Expense Subtotals</t>
  </si>
  <si>
    <t>Housing</t>
  </si>
  <si>
    <r>
      <t>Fringe Benefits</t>
    </r>
    <r>
      <rPr>
        <i/>
        <sz val="10"/>
        <rFont val="Tahoma"/>
        <family val="2"/>
      </rPr>
      <t xml:space="preserve"> (enter in % in the cost per unit column)</t>
    </r>
  </si>
  <si>
    <t>List activities</t>
  </si>
  <si>
    <t xml:space="preserve">Miscellaneous </t>
  </si>
  <si>
    <t>Group Meals</t>
  </si>
  <si>
    <t xml:space="preserve">Cultural Events </t>
  </si>
  <si>
    <t>Cost of Flight</t>
  </si>
  <si>
    <t>Per Diem: includes meals, tips; laundry; bottled water in foreign locations; transportation to obtain meals when not obtainable within the immediate vicinity.</t>
  </si>
  <si>
    <t xml:space="preserve">Airline Baggage Fees </t>
  </si>
  <si>
    <t>May only claim 75% of per diem on day leaving and returning.</t>
  </si>
  <si>
    <t>Based on number of students</t>
  </si>
  <si>
    <t>Unit Quantity</t>
  </si>
  <si>
    <t>Cost per Unit</t>
  </si>
  <si>
    <t xml:space="preserve">City, Hotel Name </t>
  </si>
  <si>
    <t xml:space="preserve">ATM withdrawal fees </t>
  </si>
  <si>
    <t>Specify Expenses</t>
  </si>
  <si>
    <t>Program Expense Subtotals</t>
  </si>
  <si>
    <t>City, Hotel Name $____ /night</t>
  </si>
  <si>
    <t xml:space="preserve">Available Balance </t>
  </si>
  <si>
    <t>Expenses Paid</t>
  </si>
  <si>
    <t xml:space="preserve">Faculty Expense Subtotals                </t>
  </si>
  <si>
    <r>
      <t>Amount billed to students</t>
    </r>
    <r>
      <rPr>
        <b/>
        <sz val="12"/>
        <rFont val="Calibri"/>
        <family val="2"/>
        <scheme val="minor"/>
      </rPr>
      <t xml:space="preserve">                                                     </t>
    </r>
  </si>
  <si>
    <t>For OIE Use Only</t>
  </si>
  <si>
    <t>Estimated Advertised Budget</t>
  </si>
  <si>
    <t>*Billable and non-billable totals are displayed to students online in intervals of $50.</t>
  </si>
  <si>
    <t>Updated:</t>
  </si>
  <si>
    <t>Total Estimated Advertised Cost per student to cover faculty expenses</t>
  </si>
  <si>
    <t>Total Estimated Advertised Cost per student</t>
  </si>
  <si>
    <t xml:space="preserve">*Total Estimated Advertised Program Fee per student                                                                        </t>
  </si>
  <si>
    <t xml:space="preserve">Total Billed Program Fee per student                                                                          </t>
  </si>
  <si>
    <t>*Total Estimated Advertised Program Fee including out-of-pocket costs</t>
  </si>
  <si>
    <t>Total Program Fee including out-of-pocket costs</t>
  </si>
  <si>
    <t>Student Expenses</t>
  </si>
  <si>
    <t>Amount Billed to Students</t>
  </si>
  <si>
    <t>Actual # of Students</t>
  </si>
  <si>
    <r>
      <t>Salary for</t>
    </r>
    <r>
      <rPr>
        <b/>
        <sz val="10"/>
        <rFont val="Tahoma"/>
        <family val="2"/>
      </rPr>
      <t xml:space="preserve"> </t>
    </r>
    <r>
      <rPr>
        <b/>
        <sz val="10"/>
        <color theme="9" tint="-0.249977111117893"/>
        <rFont val="Tahoma"/>
        <family val="2"/>
      </rPr>
      <t>FACULTY NAME</t>
    </r>
    <r>
      <rPr>
        <i/>
        <sz val="10"/>
        <color theme="9" tint="-0.249977111117893"/>
        <rFont val="Tahoma"/>
        <family val="2"/>
      </rPr>
      <t xml:space="preserve">    </t>
    </r>
  </si>
  <si>
    <r>
      <t xml:space="preserve">Faculty are paid on a per credit basis: </t>
    </r>
    <r>
      <rPr>
        <sz val="10"/>
        <color theme="9" tint="-0.249977111117893"/>
        <rFont val="Tahoma"/>
        <family val="2"/>
      </rPr>
      <t>Assistant Prof/Lecturer - $1350/credit;</t>
    </r>
    <r>
      <rPr>
        <sz val="10"/>
        <rFont val="Tahoma"/>
        <family val="2"/>
      </rPr>
      <t xml:space="preserve"> Associate Prof/Senior Lecturer - $1500/credit;  Prof.- $1650/credit. *Note that there is a $5000 salary cap.</t>
    </r>
  </si>
  <si>
    <t>$27 per credit</t>
  </si>
  <si>
    <t>e-Stout Fee</t>
  </si>
  <si>
    <t>Vendor Invoice that may include items such as   housing, in-country transporation &amp; cultural events. This line may be $0 if faculty expenses are included in the student section below.</t>
  </si>
  <si>
    <t>Vendor Invoice that may include items such as   housing, in-country transporation &amp; cultural events. This line may faculty expenses.</t>
  </si>
  <si>
    <t>Term 2019 // Title in Country // Month date, 2019</t>
  </si>
  <si>
    <t>1-8 days-$10; 9-15 days-$18; 16-22 days-$26; 23+days-$35</t>
  </si>
  <si>
    <r>
      <rPr>
        <sz val="10"/>
        <color rgb="FFD16615"/>
        <rFont val="Tahoma"/>
        <family val="2"/>
      </rPr>
      <t>$330 for intl programs &amp; $165.00 for domestic programs</t>
    </r>
    <r>
      <rPr>
        <sz val="10"/>
        <rFont val="Tahoma"/>
        <family val="2"/>
      </rPr>
      <t xml:space="preserve"> </t>
    </r>
  </si>
  <si>
    <t xml:space="preserve">Chippewa Valley Airport Shuttle. If airport parking or travel to alternate airport, traveler will be reimbursed up to the cost of a rountrip shuttle from Menomonie. </t>
  </si>
  <si>
    <r>
      <rPr>
        <b/>
        <sz val="10"/>
        <color theme="9" tint="-0.249977111117893"/>
        <rFont val="Tahoma"/>
        <family val="2"/>
      </rPr>
      <t>Amounts per day:</t>
    </r>
    <r>
      <rPr>
        <sz val="10"/>
        <rFont val="Tahoma"/>
        <family val="2"/>
      </rPr>
      <t xml:space="preserve"> Europe $65; Asia/Oceania $55; Africa/Central/South America $50, U.S. $55 (Hawaii/Alaska $65, London/Japan $80). If meals are included (either invoiced or in group meals) then a reduced per diem should be budgeted and claimed accordingly.</t>
    </r>
  </si>
  <si>
    <t>Intl. phone plan: $10 set-up + $10/week.</t>
  </si>
  <si>
    <t>Cost Estimate cushion for currency rate changes, etc.</t>
  </si>
  <si>
    <t>$50 for domestic programs and $100 for intl. programs</t>
  </si>
  <si>
    <r>
      <t>Stipend for</t>
    </r>
    <r>
      <rPr>
        <b/>
        <sz val="10"/>
        <rFont val="Tahoma"/>
        <family val="2"/>
      </rPr>
      <t xml:space="preserve"> </t>
    </r>
    <r>
      <rPr>
        <b/>
        <sz val="10"/>
        <color theme="9" tint="-0.249977111117893"/>
        <rFont val="Tahoma"/>
        <family val="2"/>
      </rPr>
      <t xml:space="preserve">FACULTY/ASSISTANT NAME                         </t>
    </r>
  </si>
  <si>
    <r>
      <t>Fringe Benefits for UW-Stout Employee</t>
    </r>
    <r>
      <rPr>
        <i/>
        <sz val="10"/>
        <rFont val="Tahoma"/>
        <family val="2"/>
      </rPr>
      <t xml:space="preserve"> (enter in % in the cost per unit column)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</si>
</sst>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[$$-409]#,##0.00_);[Red]\([$$-409]#,##0.00\)"/>
    <numFmt numFmtId="166" formatCode="[$$-409]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9" tint="-0.249977111117893"/>
      <name val="Tahoma"/>
      <family val="2"/>
    </font>
    <font>
      <b/>
      <sz val="11"/>
      <color rgb="FF3F3F3F"/>
      <name val="Calibri"/>
      <family val="2"/>
      <scheme val="minor"/>
    </font>
    <font>
      <b/>
      <sz val="18"/>
      <name val="Tahoma"/>
      <family val="2"/>
    </font>
    <font>
      <b/>
      <sz val="12"/>
      <name val="Calibri"/>
      <family val="2"/>
      <scheme val="minor"/>
    </font>
    <font>
      <i/>
      <sz val="10"/>
      <name val="Tahoma"/>
      <family val="2"/>
    </font>
    <font>
      <sz val="10"/>
      <color theme="9" tint="-0.249977111117893"/>
      <name val="Tahoma"/>
      <family val="2"/>
    </font>
    <font>
      <i/>
      <sz val="10"/>
      <color theme="9" tint="-0.249977111117893"/>
      <name val="Tahoma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0"/>
      <color rgb="FFD16615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14"/>
      <name val="Calibri"/>
      <family val="2"/>
      <scheme val="minor"/>
    </font>
    <font>
      <b/>
      <sz val="10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bgColor theme="0" tint="-0.14987640003662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2" applyNumberFormat="0" applyAlignment="0" applyProtection="0"/>
    <xf numFmtId="0" fontId="9" fillId="3" borderId="3" applyNumberFormat="0" applyAlignment="0" applyProtection="0"/>
    <xf numFmtId="0" fontId="2" fillId="4" borderId="0" applyNumberFormat="0" applyBorder="0" applyAlignment="0" applyProtection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11" fillId="2" borderId="1" xfId="6" applyFont="1" applyBorder="1" applyAlignment="1">
      <alignment horizontal="center" vertical="center" wrapText="1"/>
    </xf>
    <xf numFmtId="1" fontId="11" fillId="2" borderId="1" xfId="6" applyNumberFormat="1" applyFont="1" applyBorder="1" applyAlignment="1">
      <alignment horizontal="center" vertical="center" wrapText="1"/>
    </xf>
    <xf numFmtId="164" fontId="11" fillId="2" borderId="1" xfId="6" applyNumberFormat="1" applyFont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1" xfId="4" applyNumberFormat="1" applyFont="1" applyFill="1" applyBorder="1" applyAlignment="1">
      <alignment horizontal="center" vertical="center" wrapText="1"/>
    </xf>
    <xf numFmtId="166" fontId="4" fillId="0" borderId="1" xfId="4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0" fontId="11" fillId="4" borderId="1" xfId="8" applyFont="1" applyBorder="1" applyAlignment="1">
      <alignment horizontal="righ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64" fontId="16" fillId="4" borderId="1" xfId="8" applyNumberFormat="1" applyFont="1" applyBorder="1" applyAlignment="1">
      <alignment horizontal="right" vertical="center" wrapText="1"/>
    </xf>
    <xf numFmtId="166" fontId="16" fillId="4" borderId="1" xfId="8" applyNumberFormat="1" applyFont="1" applyBorder="1" applyAlignment="1">
      <alignment vertical="center"/>
    </xf>
    <xf numFmtId="164" fontId="11" fillId="4" borderId="1" xfId="8" applyNumberFormat="1" applyFont="1" applyBorder="1" applyAlignment="1">
      <alignment horizontal="right" vertical="center" wrapText="1"/>
    </xf>
    <xf numFmtId="164" fontId="11" fillId="2" borderId="6" xfId="6" applyNumberFormat="1" applyFont="1" applyBorder="1" applyAlignment="1">
      <alignment horizontal="center" vertical="center" wrapText="1"/>
    </xf>
    <xf numFmtId="166" fontId="4" fillId="0" borderId="6" xfId="4" applyNumberFormat="1" applyFont="1" applyFill="1" applyBorder="1" applyAlignment="1">
      <alignment vertical="center" wrapText="1"/>
    </xf>
    <xf numFmtId="164" fontId="4" fillId="0" borderId="6" xfId="0" applyNumberFormat="1" applyFont="1" applyBorder="1" applyAlignment="1">
      <alignment horizontal="right" vertical="center"/>
    </xf>
    <xf numFmtId="164" fontId="16" fillId="4" borderId="6" xfId="8" applyNumberFormat="1" applyFont="1" applyBorder="1" applyAlignment="1">
      <alignment horizontal="right" vertical="center" wrapText="1"/>
    </xf>
    <xf numFmtId="164" fontId="11" fillId="2" borderId="9" xfId="6" applyNumberFormat="1" applyFont="1" applyBorder="1" applyAlignment="1">
      <alignment horizontal="center" vertical="center" wrapText="1"/>
    </xf>
    <xf numFmtId="164" fontId="11" fillId="4" borderId="4" xfId="8" applyNumberFormat="1" applyFont="1" applyBorder="1" applyAlignment="1">
      <alignment horizontal="right" vertical="center" wrapText="1"/>
    </xf>
    <xf numFmtId="166" fontId="4" fillId="6" borderId="10" xfId="4" applyNumberFormat="1" applyFont="1" applyFill="1" applyBorder="1" applyAlignment="1">
      <alignment vertical="center" wrapText="1"/>
    </xf>
    <xf numFmtId="166" fontId="4" fillId="6" borderId="11" xfId="4" applyNumberFormat="1" applyFont="1" applyFill="1" applyBorder="1" applyAlignment="1">
      <alignment vertical="center" wrapText="1"/>
    </xf>
    <xf numFmtId="166" fontId="4" fillId="6" borderId="9" xfId="4" applyNumberFormat="1" applyFont="1" applyFill="1" applyBorder="1" applyAlignment="1">
      <alignment vertical="center" wrapText="1"/>
    </xf>
    <xf numFmtId="0" fontId="18" fillId="0" borderId="1" xfId="0" applyFont="1" applyBorder="1"/>
    <xf numFmtId="0" fontId="15" fillId="4" borderId="1" xfId="8" applyFont="1" applyBorder="1" applyAlignment="1">
      <alignment horizontal="right" vertical="center"/>
    </xf>
    <xf numFmtId="0" fontId="15" fillId="4" borderId="1" xfId="8" applyFont="1" applyBorder="1" applyAlignment="1">
      <alignment horizontal="center" vertical="center"/>
    </xf>
    <xf numFmtId="164" fontId="16" fillId="4" borderId="7" xfId="8" applyNumberFormat="1" applyFont="1" applyBorder="1" applyAlignment="1">
      <alignment horizontal="right" vertical="center" wrapText="1"/>
    </xf>
    <xf numFmtId="164" fontId="4" fillId="0" borderId="1" xfId="2" applyNumberFormat="1" applyFont="1" applyFill="1" applyBorder="1" applyAlignment="1">
      <alignment vertical="center" wrapText="1"/>
    </xf>
    <xf numFmtId="166" fontId="4" fillId="0" borderId="7" xfId="4" applyNumberFormat="1" applyFont="1" applyFill="1" applyBorder="1" applyAlignment="1">
      <alignment vertical="center" wrapText="1"/>
    </xf>
    <xf numFmtId="164" fontId="4" fillId="0" borderId="6" xfId="2" applyNumberFormat="1" applyFont="1" applyFill="1" applyBorder="1" applyAlignment="1">
      <alignment vertical="center" wrapText="1"/>
    </xf>
    <xf numFmtId="164" fontId="4" fillId="0" borderId="6" xfId="4" applyNumberFormat="1" applyFont="1" applyFill="1" applyBorder="1" applyAlignment="1">
      <alignment vertical="center" wrapText="1"/>
    </xf>
    <xf numFmtId="1" fontId="11" fillId="2" borderId="7" xfId="6" applyNumberFormat="1" applyFont="1" applyBorder="1" applyAlignment="1">
      <alignment horizontal="center" vertical="center" wrapText="1"/>
    </xf>
    <xf numFmtId="0" fontId="4" fillId="0" borderId="7" xfId="4" applyNumberFormat="1" applyFont="1" applyFill="1" applyBorder="1" applyAlignment="1">
      <alignment horizontal="center" vertical="center" wrapText="1"/>
    </xf>
    <xf numFmtId="0" fontId="11" fillId="4" borderId="1" xfId="8" applyFont="1" applyBorder="1" applyAlignment="1">
      <alignment horizontal="left" vertical="center" wrapText="1"/>
    </xf>
    <xf numFmtId="9" fontId="4" fillId="0" borderId="6" xfId="5" applyNumberFormat="1" applyFont="1" applyFill="1" applyBorder="1" applyAlignment="1">
      <alignment vertical="center" wrapText="1"/>
    </xf>
    <xf numFmtId="164" fontId="11" fillId="2" borderId="7" xfId="6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11" fillId="7" borderId="1" xfId="8" applyFont="1" applyFill="1" applyBorder="1" applyAlignment="1">
      <alignment horizontal="left" vertical="center" wrapText="1"/>
    </xf>
    <xf numFmtId="0" fontId="18" fillId="0" borderId="7" xfId="0" applyFont="1" applyBorder="1"/>
    <xf numFmtId="0" fontId="11" fillId="7" borderId="5" xfId="8" applyFont="1" applyFill="1" applyBorder="1" applyAlignment="1">
      <alignment horizontal="right" vertical="center" wrapText="1"/>
    </xf>
    <xf numFmtId="164" fontId="11" fillId="2" borderId="5" xfId="6" applyNumberFormat="1" applyFont="1" applyBorder="1" applyAlignment="1">
      <alignment horizontal="center" vertical="center" wrapText="1"/>
    </xf>
    <xf numFmtId="166" fontId="16" fillId="4" borderId="6" xfId="8" applyNumberFormat="1" applyFont="1" applyBorder="1" applyAlignment="1">
      <alignment horizontal="right" vertical="center" wrapText="1"/>
    </xf>
    <xf numFmtId="3" fontId="16" fillId="4" borderId="7" xfId="8" applyNumberFormat="1" applyFont="1" applyBorder="1" applyAlignment="1">
      <alignment horizontal="center" vertical="center" wrapText="1"/>
    </xf>
    <xf numFmtId="164" fontId="11" fillId="4" borderId="12" xfId="8" applyNumberFormat="1" applyFont="1" applyBorder="1" applyAlignment="1">
      <alignment horizontal="right" vertical="center" wrapText="1"/>
    </xf>
    <xf numFmtId="166" fontId="11" fillId="4" borderId="8" xfId="8" applyNumberFormat="1" applyFont="1" applyBorder="1" applyAlignment="1">
      <alignment horizontal="right" vertical="center" wrapText="1"/>
    </xf>
    <xf numFmtId="164" fontId="11" fillId="4" borderId="8" xfId="8" applyNumberFormat="1" applyFont="1" applyBorder="1" applyAlignment="1">
      <alignment horizontal="right" vertical="center" wrapText="1"/>
    </xf>
    <xf numFmtId="164" fontId="11" fillId="7" borderId="1" xfId="8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 wrapText="1"/>
    </xf>
    <xf numFmtId="0" fontId="11" fillId="4" borderId="7" xfId="8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4" fillId="8" borderId="10" xfId="5" applyNumberFormat="1" applyFont="1" applyFill="1" applyBorder="1" applyAlignment="1">
      <alignment vertical="center" wrapText="1"/>
    </xf>
    <xf numFmtId="164" fontId="4" fillId="8" borderId="10" xfId="4" applyNumberFormat="1" applyFont="1" applyFill="1" applyBorder="1" applyAlignment="1">
      <alignment vertical="center" wrapText="1"/>
    </xf>
    <xf numFmtId="164" fontId="4" fillId="8" borderId="10" xfId="2" applyNumberFormat="1" applyFont="1" applyFill="1" applyBorder="1" applyAlignment="1">
      <alignment vertical="center" wrapText="1"/>
    </xf>
    <xf numFmtId="4" fontId="4" fillId="9" borderId="1" xfId="4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3" fontId="4" fillId="0" borderId="7" xfId="2" applyNumberFormat="1" applyFont="1" applyFill="1" applyBorder="1" applyAlignment="1">
      <alignment horizontal="center" vertical="center" wrapText="1"/>
    </xf>
    <xf numFmtId="3" fontId="4" fillId="0" borderId="7" xfId="5" applyNumberFormat="1" applyFont="1" applyFill="1" applyBorder="1" applyAlignment="1">
      <alignment horizontal="center" vertical="center" wrapText="1"/>
    </xf>
    <xf numFmtId="44" fontId="4" fillId="0" borderId="7" xfId="9" applyFont="1" applyFill="1" applyBorder="1" applyAlignment="1">
      <alignment vertical="center" wrapText="1"/>
    </xf>
    <xf numFmtId="164" fontId="11" fillId="4" borderId="8" xfId="8" applyNumberFormat="1" applyFont="1" applyBorder="1" applyAlignment="1">
      <alignment vertical="center"/>
    </xf>
    <xf numFmtId="164" fontId="11" fillId="4" borderId="6" xfId="8" applyNumberFormat="1" applyFont="1" applyBorder="1" applyAlignment="1">
      <alignment vertical="center"/>
    </xf>
    <xf numFmtId="164" fontId="16" fillId="4" borderId="7" xfId="8" applyNumberFormat="1" applyFont="1" applyBorder="1" applyAlignment="1">
      <alignment vertical="center"/>
    </xf>
    <xf numFmtId="164" fontId="16" fillId="4" borderId="6" xfId="8" applyNumberFormat="1" applyFont="1" applyBorder="1" applyAlignment="1">
      <alignment vertical="center"/>
    </xf>
    <xf numFmtId="0" fontId="7" fillId="4" borderId="1" xfId="8" applyFont="1" applyBorder="1" applyAlignment="1">
      <alignment horizontal="right" vertical="center"/>
    </xf>
    <xf numFmtId="0" fontId="7" fillId="4" borderId="1" xfId="8" applyFont="1" applyBorder="1" applyAlignment="1">
      <alignment vertical="center"/>
    </xf>
    <xf numFmtId="4" fontId="4" fillId="9" borderId="7" xfId="4" applyNumberFormat="1" applyFont="1" applyFill="1" applyBorder="1" applyAlignment="1">
      <alignment horizontal="center" vertical="center" wrapText="1"/>
    </xf>
    <xf numFmtId="164" fontId="11" fillId="2" borderId="22" xfId="6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164" fontId="11" fillId="7" borderId="1" xfId="8" applyNumberFormat="1" applyFont="1" applyFill="1" applyBorder="1" applyAlignment="1">
      <alignment vertical="center"/>
    </xf>
    <xf numFmtId="164" fontId="11" fillId="7" borderId="5" xfId="8" applyNumberFormat="1" applyFont="1" applyFill="1" applyBorder="1" applyAlignment="1">
      <alignment vertical="center"/>
    </xf>
    <xf numFmtId="164" fontId="16" fillId="4" borderId="6" xfId="9" applyNumberFormat="1" applyFont="1" applyFill="1" applyBorder="1" applyAlignment="1">
      <alignment vertical="center"/>
    </xf>
    <xf numFmtId="164" fontId="11" fillId="4" borderId="8" xfId="9" applyNumberFormat="1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64" fontId="16" fillId="7" borderId="1" xfId="8" applyNumberFormat="1" applyFont="1" applyFill="1" applyBorder="1" applyAlignment="1">
      <alignment vertical="center"/>
    </xf>
    <xf numFmtId="164" fontId="16" fillId="7" borderId="6" xfId="8" applyNumberFormat="1" applyFont="1" applyFill="1" applyBorder="1" applyAlignment="1">
      <alignment vertical="center"/>
    </xf>
    <xf numFmtId="166" fontId="11" fillId="4" borderId="8" xfId="9" applyNumberFormat="1" applyFont="1" applyFill="1" applyBorder="1" applyAlignment="1">
      <alignment vertical="center"/>
    </xf>
    <xf numFmtId="164" fontId="16" fillId="4" borderId="7" xfId="9" applyNumberFormat="1" applyFont="1" applyFill="1" applyBorder="1" applyAlignment="1">
      <alignment vertical="center"/>
    </xf>
    <xf numFmtId="0" fontId="11" fillId="4" borderId="1" xfId="8" applyFont="1" applyBorder="1" applyAlignment="1">
      <alignment vertical="center" wrapText="1"/>
    </xf>
    <xf numFmtId="0" fontId="19" fillId="0" borderId="6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" fontId="4" fillId="0" borderId="7" xfId="4" applyNumberFormat="1" applyFont="1" applyFill="1" applyBorder="1" applyAlignment="1">
      <alignment horizontal="center" vertical="center" wrapText="1"/>
    </xf>
    <xf numFmtId="164" fontId="11" fillId="7" borderId="1" xfId="8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164" fontId="11" fillId="2" borderId="6" xfId="6" applyNumberFormat="1" applyFont="1" applyBorder="1" applyAlignment="1">
      <alignment horizontal="right" vertical="center" wrapText="1"/>
    </xf>
    <xf numFmtId="165" fontId="4" fillId="0" borderId="6" xfId="2" applyNumberFormat="1" applyFont="1" applyFill="1" applyBorder="1" applyAlignment="1">
      <alignment horizontal="right" vertical="center" wrapText="1"/>
    </xf>
    <xf numFmtId="9" fontId="4" fillId="0" borderId="6" xfId="5" applyFont="1" applyFill="1" applyBorder="1" applyAlignment="1">
      <alignment horizontal="right" vertical="center" wrapText="1"/>
    </xf>
    <xf numFmtId="166" fontId="4" fillId="0" borderId="6" xfId="4" applyNumberFormat="1" applyFont="1" applyFill="1" applyBorder="1" applyAlignment="1">
      <alignment horizontal="right" vertical="center" wrapText="1"/>
    </xf>
    <xf numFmtId="164" fontId="16" fillId="4" borderId="6" xfId="9" applyNumberFormat="1" applyFont="1" applyFill="1" applyBorder="1" applyAlignment="1">
      <alignment horizontal="right" vertical="center"/>
    </xf>
    <xf numFmtId="164" fontId="11" fillId="2" borderId="1" xfId="6" applyNumberFormat="1" applyFont="1" applyBorder="1" applyAlignment="1">
      <alignment horizontal="right" vertical="center" wrapText="1"/>
    </xf>
    <xf numFmtId="164" fontId="11" fillId="4" borderId="7" xfId="8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164" fontId="11" fillId="4" borderId="7" xfId="9" applyNumberFormat="1" applyFont="1" applyFill="1" applyBorder="1" applyAlignment="1">
      <alignment horizontal="center" vertical="center"/>
    </xf>
    <xf numFmtId="164" fontId="11" fillId="4" borderId="1" xfId="8" applyNumberFormat="1" applyFont="1" applyBorder="1" applyAlignment="1">
      <alignment horizontal="center" vertical="center" wrapText="1"/>
    </xf>
    <xf numFmtId="164" fontId="16" fillId="4" borderId="7" xfId="8" applyNumberFormat="1" applyFont="1" applyBorder="1" applyAlignment="1">
      <alignment horizontal="center" vertical="center" wrapText="1"/>
    </xf>
    <xf numFmtId="164" fontId="15" fillId="4" borderId="16" xfId="8" applyNumberFormat="1" applyFont="1" applyBorder="1" applyAlignment="1">
      <alignment horizontal="center" vertical="center"/>
    </xf>
    <xf numFmtId="166" fontId="4" fillId="0" borderId="13" xfId="4" applyNumberFormat="1" applyFont="1" applyFill="1" applyBorder="1" applyAlignment="1">
      <alignment horizontal="center" vertical="center" wrapText="1"/>
    </xf>
    <xf numFmtId="166" fontId="4" fillId="0" borderId="15" xfId="4" applyNumberFormat="1" applyFont="1" applyFill="1" applyBorder="1" applyAlignment="1">
      <alignment horizontal="center" vertical="center" wrapText="1"/>
    </xf>
    <xf numFmtId="166" fontId="4" fillId="0" borderId="20" xfId="4" applyNumberFormat="1" applyFont="1" applyFill="1" applyBorder="1" applyAlignment="1">
      <alignment horizontal="center" vertical="center" wrapText="1"/>
    </xf>
    <xf numFmtId="166" fontId="4" fillId="0" borderId="21" xfId="4" applyNumberFormat="1" applyFont="1" applyFill="1" applyBorder="1" applyAlignment="1">
      <alignment horizontal="center" vertical="center" wrapText="1"/>
    </xf>
    <xf numFmtId="166" fontId="4" fillId="0" borderId="17" xfId="4" applyNumberFormat="1" applyFont="1" applyFill="1" applyBorder="1" applyAlignment="1">
      <alignment horizontal="center" vertical="center" wrapText="1"/>
    </xf>
    <xf numFmtId="166" fontId="4" fillId="0" borderId="19" xfId="4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6" fontId="4" fillId="0" borderId="14" xfId="4" applyNumberFormat="1" applyFont="1" applyFill="1" applyBorder="1" applyAlignment="1">
      <alignment horizontal="center" vertical="center" wrapText="1"/>
    </xf>
    <xf numFmtId="166" fontId="4" fillId="0" borderId="0" xfId="4" applyNumberFormat="1" applyFont="1" applyFill="1" applyBorder="1" applyAlignment="1">
      <alignment horizontal="center" vertical="center" wrapText="1"/>
    </xf>
    <xf numFmtId="166" fontId="4" fillId="0" borderId="18" xfId="4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0" fillId="5" borderId="1" xfId="7" applyFont="1" applyFill="1" applyBorder="1" applyAlignment="1">
      <alignment horizontal="center" vertical="center"/>
    </xf>
    <xf numFmtId="0" fontId="15" fillId="4" borderId="1" xfId="8" applyFont="1" applyBorder="1" applyAlignment="1">
      <alignment horizontal="center" vertical="center" wrapText="1"/>
    </xf>
    <xf numFmtId="0" fontId="15" fillId="4" borderId="4" xfId="8" applyFont="1" applyBorder="1" applyAlignment="1">
      <alignment horizontal="center" vertical="center" wrapText="1"/>
    </xf>
    <xf numFmtId="0" fontId="15" fillId="4" borderId="13" xfId="8" applyFont="1" applyBorder="1" applyAlignment="1">
      <alignment horizontal="center" vertical="center" wrapText="1"/>
    </xf>
    <xf numFmtId="0" fontId="15" fillId="4" borderId="14" xfId="8" applyFont="1" applyBorder="1" applyAlignment="1">
      <alignment horizontal="center" vertical="center" wrapText="1"/>
    </xf>
    <xf numFmtId="0" fontId="15" fillId="4" borderId="15" xfId="8" applyFont="1" applyBorder="1" applyAlignment="1">
      <alignment horizontal="center" vertical="center" wrapText="1"/>
    </xf>
    <xf numFmtId="0" fontId="15" fillId="4" borderId="6" xfId="8" applyFont="1" applyBorder="1" applyAlignment="1">
      <alignment horizontal="center" vertical="center" wrapText="1"/>
    </xf>
    <xf numFmtId="0" fontId="15" fillId="4" borderId="16" xfId="8" applyFont="1" applyBorder="1" applyAlignment="1">
      <alignment horizontal="center" vertical="center" wrapText="1"/>
    </xf>
    <xf numFmtId="0" fontId="15" fillId="4" borderId="17" xfId="8" applyFont="1" applyBorder="1" applyAlignment="1">
      <alignment horizontal="center" vertical="center" wrapText="1"/>
    </xf>
    <xf numFmtId="0" fontId="15" fillId="4" borderId="18" xfId="8" applyFont="1" applyBorder="1" applyAlignment="1">
      <alignment horizontal="center" vertical="center" wrapText="1"/>
    </xf>
    <xf numFmtId="0" fontId="20" fillId="4" borderId="4" xfId="8" applyFont="1" applyBorder="1" applyAlignment="1">
      <alignment horizontal="center" vertical="center" wrapText="1"/>
    </xf>
    <xf numFmtId="0" fontId="20" fillId="4" borderId="5" xfId="8" applyFont="1" applyBorder="1" applyAlignment="1">
      <alignment horizontal="center" vertical="center" wrapText="1"/>
    </xf>
    <xf numFmtId="0" fontId="11" fillId="4" borderId="6" xfId="8" applyFont="1" applyBorder="1" applyAlignment="1">
      <alignment horizontal="right" vertical="center" wrapText="1"/>
    </xf>
    <xf numFmtId="0" fontId="11" fillId="4" borderId="16" xfId="8" applyFont="1" applyBorder="1" applyAlignment="1">
      <alignment horizontal="right" vertical="center" wrapText="1"/>
    </xf>
    <xf numFmtId="164" fontId="15" fillId="4" borderId="6" xfId="8" applyNumberFormat="1" applyFont="1" applyBorder="1" applyAlignment="1">
      <alignment horizontal="center" vertical="center"/>
    </xf>
    <xf numFmtId="164" fontId="15" fillId="4" borderId="15" xfId="8" applyNumberFormat="1" applyFont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center" wrapText="1"/>
    </xf>
  </cellXfs>
  <cellStyles count="10">
    <cellStyle name="Accent3" xfId="8" builtinId="37"/>
    <cellStyle name="Check Cell" xfId="6" builtinId="23"/>
    <cellStyle name="Currency" xfId="9" builtinId="4"/>
    <cellStyle name="Currency 2" xfId="2" xr:uid="{00000000-0005-0000-0000-000003000000}"/>
    <cellStyle name="Currency 3" xfId="4" xr:uid="{00000000-0005-0000-0000-000004000000}"/>
    <cellStyle name="Normal" xfId="0" builtinId="0"/>
    <cellStyle name="Normal 2" xfId="1" xr:uid="{00000000-0005-0000-0000-000006000000}"/>
    <cellStyle name="Normal 3" xfId="3" xr:uid="{00000000-0005-0000-0000-000007000000}"/>
    <cellStyle name="Output" xfId="7" builtinId="21"/>
    <cellStyle name="Percent" xfId="5" builtinId="5"/>
  </cellStyles>
  <dxfs count="0"/>
  <tableStyles count="0" defaultTableStyle="TableStyleMedium2" defaultPivotStyle="PivotStyleLight16"/>
  <colors>
    <mruColors>
      <color rgb="FFD166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zoomScaleNormal="100" workbookViewId="0">
      <selection activeCell="J7" sqref="J7"/>
    </sheetView>
  </sheetViews>
  <sheetFormatPr defaultColWidth="8.85546875" defaultRowHeight="12.75" x14ac:dyDescent="0.2"/>
  <cols>
    <col min="1" max="1" width="42" style="59" customWidth="1"/>
    <col min="2" max="2" width="10.42578125" style="53" customWidth="1"/>
    <col min="3" max="3" width="11" style="95" customWidth="1"/>
    <col min="4" max="4" width="13.5703125" style="59" customWidth="1"/>
    <col min="5" max="5" width="9.5703125" style="53" customWidth="1"/>
    <col min="6" max="6" width="11.7109375" style="59" customWidth="1"/>
    <col min="7" max="7" width="14.28515625" style="59" customWidth="1"/>
    <col min="8" max="8" width="12.140625" style="59" customWidth="1"/>
    <col min="9" max="9" width="11.42578125" style="59" customWidth="1"/>
    <col min="10" max="10" width="53.5703125" style="59" customWidth="1"/>
    <col min="11" max="16384" width="8.85546875" style="26"/>
  </cols>
  <sheetData>
    <row r="1" spans="1:10" ht="27" customHeight="1" x14ac:dyDescent="0.2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5.5" customHeight="1" x14ac:dyDescent="0.2">
      <c r="A2" s="27" t="s">
        <v>31</v>
      </c>
      <c r="B2" s="126">
        <v>10</v>
      </c>
      <c r="C2" s="126"/>
      <c r="D2" s="126"/>
      <c r="E2" s="131" t="s">
        <v>55</v>
      </c>
      <c r="F2" s="132"/>
      <c r="G2" s="132"/>
      <c r="H2" s="128" t="s">
        <v>43</v>
      </c>
      <c r="I2" s="129"/>
      <c r="J2" s="135"/>
    </row>
    <row r="3" spans="1:10" ht="42" customHeight="1" thickBot="1" x14ac:dyDescent="0.25">
      <c r="A3" s="28"/>
      <c r="B3" s="126" t="s">
        <v>44</v>
      </c>
      <c r="C3" s="126"/>
      <c r="D3" s="127"/>
      <c r="E3" s="128" t="s">
        <v>42</v>
      </c>
      <c r="F3" s="129"/>
      <c r="G3" s="130"/>
      <c r="H3" s="133"/>
      <c r="I3" s="134"/>
      <c r="J3" s="136"/>
    </row>
    <row r="4" spans="1:10" ht="59.25" customHeight="1" x14ac:dyDescent="0.2">
      <c r="A4" s="1" t="s">
        <v>19</v>
      </c>
      <c r="B4" s="2" t="s">
        <v>32</v>
      </c>
      <c r="C4" s="96" t="s">
        <v>33</v>
      </c>
      <c r="D4" s="21" t="s">
        <v>20</v>
      </c>
      <c r="E4" s="34" t="s">
        <v>32</v>
      </c>
      <c r="F4" s="17" t="s">
        <v>33</v>
      </c>
      <c r="G4" s="21" t="s">
        <v>41</v>
      </c>
      <c r="H4" s="38" t="s">
        <v>40</v>
      </c>
      <c r="I4" s="38" t="s">
        <v>39</v>
      </c>
      <c r="J4" s="1" t="s">
        <v>0</v>
      </c>
    </row>
    <row r="5" spans="1:10" ht="38.25" x14ac:dyDescent="0.2">
      <c r="A5" s="39" t="s">
        <v>56</v>
      </c>
      <c r="B5" s="4">
        <v>0</v>
      </c>
      <c r="C5" s="97"/>
      <c r="D5" s="56">
        <f>B5*C5</f>
        <v>0</v>
      </c>
      <c r="E5" s="61">
        <v>0</v>
      </c>
      <c r="F5" s="32">
        <f>C5</f>
        <v>0</v>
      </c>
      <c r="G5" s="56">
        <f>E5*F5</f>
        <v>0</v>
      </c>
      <c r="H5" s="63"/>
      <c r="I5" s="30">
        <f>G5-H5</f>
        <v>0</v>
      </c>
      <c r="J5" s="9" t="s">
        <v>57</v>
      </c>
    </row>
    <row r="6" spans="1:10" ht="35.25" customHeight="1" x14ac:dyDescent="0.2">
      <c r="A6" s="10" t="s">
        <v>22</v>
      </c>
      <c r="B6" s="57"/>
      <c r="C6" s="98">
        <v>0</v>
      </c>
      <c r="D6" s="54">
        <f>C6*D5</f>
        <v>0</v>
      </c>
      <c r="E6" s="70"/>
      <c r="F6" s="37">
        <v>0</v>
      </c>
      <c r="G6" s="54">
        <f>F6*G5</f>
        <v>0</v>
      </c>
      <c r="H6" s="63"/>
      <c r="I6" s="30">
        <f>G6-H6</f>
        <v>0</v>
      </c>
      <c r="J6" s="73"/>
    </row>
    <row r="7" spans="1:10" ht="17.25" customHeight="1" x14ac:dyDescent="0.2">
      <c r="A7" s="39" t="s">
        <v>70</v>
      </c>
      <c r="B7" s="5">
        <v>0</v>
      </c>
      <c r="C7" s="98"/>
      <c r="D7" s="54">
        <f>B7*C7</f>
        <v>0</v>
      </c>
      <c r="E7" s="62">
        <f>B7</f>
        <v>0</v>
      </c>
      <c r="F7" s="37"/>
      <c r="G7" s="54">
        <f>E7*F7</f>
        <v>0</v>
      </c>
      <c r="H7" s="63"/>
      <c r="I7" s="30">
        <f t="shared" ref="I7:I19" si="0">G7-H7</f>
        <v>0</v>
      </c>
      <c r="J7" s="9"/>
    </row>
    <row r="8" spans="1:10" ht="29.25" customHeight="1" x14ac:dyDescent="0.2">
      <c r="A8" s="10" t="s">
        <v>71</v>
      </c>
      <c r="B8" s="57"/>
      <c r="C8" s="98">
        <v>0</v>
      </c>
      <c r="D8" s="54">
        <f>C8*D7</f>
        <v>0</v>
      </c>
      <c r="E8" s="70"/>
      <c r="F8" s="37"/>
      <c r="G8" s="54">
        <f>F8*G7</f>
        <v>0</v>
      </c>
      <c r="H8" s="63"/>
      <c r="I8" s="30">
        <f t="shared" si="0"/>
        <v>0</v>
      </c>
      <c r="J8" s="73"/>
    </row>
    <row r="9" spans="1:10" ht="31.5" customHeight="1" x14ac:dyDescent="0.2">
      <c r="A9" s="10" t="s">
        <v>18</v>
      </c>
      <c r="B9" s="5">
        <v>0</v>
      </c>
      <c r="C9" s="99">
        <v>0</v>
      </c>
      <c r="D9" s="55">
        <f>C9*B9</f>
        <v>0</v>
      </c>
      <c r="E9" s="35">
        <v>0</v>
      </c>
      <c r="F9" s="33">
        <v>0</v>
      </c>
      <c r="G9" s="55">
        <f>E9*F9</f>
        <v>0</v>
      </c>
      <c r="H9" s="63"/>
      <c r="I9" s="30">
        <f t="shared" si="0"/>
        <v>0</v>
      </c>
      <c r="J9" s="11" t="s">
        <v>63</v>
      </c>
    </row>
    <row r="10" spans="1:10" ht="23.25" customHeight="1" x14ac:dyDescent="0.2">
      <c r="A10" s="73" t="s">
        <v>2</v>
      </c>
      <c r="B10" s="5">
        <v>0</v>
      </c>
      <c r="C10" s="99">
        <v>0</v>
      </c>
      <c r="D10" s="55">
        <f>C10*B10</f>
        <v>0</v>
      </c>
      <c r="E10" s="35">
        <v>0</v>
      </c>
      <c r="F10" s="33">
        <v>0</v>
      </c>
      <c r="G10" s="55">
        <f>E10*F10</f>
        <v>0</v>
      </c>
      <c r="H10" s="63"/>
      <c r="I10" s="30">
        <f t="shared" si="0"/>
        <v>0</v>
      </c>
      <c r="J10" s="11" t="s">
        <v>27</v>
      </c>
    </row>
    <row r="11" spans="1:10" ht="71.25" customHeight="1" x14ac:dyDescent="0.2">
      <c r="A11" s="141" t="s">
        <v>28</v>
      </c>
      <c r="B11" s="5">
        <v>0</v>
      </c>
      <c r="C11" s="99">
        <v>0</v>
      </c>
      <c r="D11" s="55">
        <f t="shared" ref="D11:D18" si="1">B11*C11</f>
        <v>0</v>
      </c>
      <c r="E11" s="35">
        <v>0</v>
      </c>
      <c r="F11" s="33">
        <v>0</v>
      </c>
      <c r="G11" s="55">
        <f t="shared" ref="G11:G19" si="2">E11*F11</f>
        <v>0</v>
      </c>
      <c r="H11" s="63"/>
      <c r="I11" s="30">
        <f t="shared" si="0"/>
        <v>0</v>
      </c>
      <c r="J11" s="73" t="s">
        <v>66</v>
      </c>
    </row>
    <row r="12" spans="1:10" ht="28.5" customHeight="1" x14ac:dyDescent="0.2">
      <c r="A12" s="141"/>
      <c r="B12" s="5">
        <v>2</v>
      </c>
      <c r="C12" s="99">
        <f>0*0.75</f>
        <v>0</v>
      </c>
      <c r="D12" s="55">
        <f>B12*C12</f>
        <v>0</v>
      </c>
      <c r="E12" s="35">
        <v>2</v>
      </c>
      <c r="F12" s="33">
        <v>0</v>
      </c>
      <c r="G12" s="55">
        <f t="shared" si="2"/>
        <v>0</v>
      </c>
      <c r="H12" s="63"/>
      <c r="I12" s="30">
        <f t="shared" si="0"/>
        <v>0</v>
      </c>
      <c r="J12" s="73" t="s">
        <v>30</v>
      </c>
    </row>
    <row r="13" spans="1:10" ht="14.25" customHeight="1" x14ac:dyDescent="0.2">
      <c r="A13" s="10" t="s">
        <v>21</v>
      </c>
      <c r="B13" s="5">
        <v>0</v>
      </c>
      <c r="C13" s="99">
        <v>0</v>
      </c>
      <c r="D13" s="55">
        <f t="shared" si="1"/>
        <v>0</v>
      </c>
      <c r="E13" s="35">
        <v>0</v>
      </c>
      <c r="F13" s="33">
        <v>0</v>
      </c>
      <c r="G13" s="55">
        <f t="shared" si="2"/>
        <v>0</v>
      </c>
      <c r="H13" s="63"/>
      <c r="I13" s="30">
        <f t="shared" si="0"/>
        <v>0</v>
      </c>
      <c r="J13" s="79" t="s">
        <v>34</v>
      </c>
    </row>
    <row r="14" spans="1:10" ht="14.25" customHeight="1" x14ac:dyDescent="0.2">
      <c r="A14" s="10" t="s">
        <v>4</v>
      </c>
      <c r="B14" s="5">
        <v>0</v>
      </c>
      <c r="C14" s="99">
        <v>0</v>
      </c>
      <c r="D14" s="55">
        <f t="shared" si="1"/>
        <v>0</v>
      </c>
      <c r="E14" s="35">
        <v>0</v>
      </c>
      <c r="F14" s="33">
        <v>0</v>
      </c>
      <c r="G14" s="55">
        <f t="shared" si="2"/>
        <v>0</v>
      </c>
      <c r="H14" s="63"/>
      <c r="I14" s="30">
        <f t="shared" si="0"/>
        <v>0</v>
      </c>
      <c r="J14" s="13"/>
    </row>
    <row r="15" spans="1:10" ht="14.25" customHeight="1" x14ac:dyDescent="0.2">
      <c r="A15" s="10" t="s">
        <v>15</v>
      </c>
      <c r="B15" s="5">
        <v>0</v>
      </c>
      <c r="C15" s="99">
        <v>0</v>
      </c>
      <c r="D15" s="55">
        <f t="shared" si="1"/>
        <v>0</v>
      </c>
      <c r="E15" s="92"/>
      <c r="F15" s="33">
        <v>0</v>
      </c>
      <c r="G15" s="55">
        <f>F15</f>
        <v>0</v>
      </c>
      <c r="H15" s="63"/>
      <c r="I15" s="30">
        <f t="shared" si="0"/>
        <v>0</v>
      </c>
      <c r="J15" s="80" t="s">
        <v>23</v>
      </c>
    </row>
    <row r="16" spans="1:10" ht="64.5" customHeight="1" x14ac:dyDescent="0.2">
      <c r="A16" s="10" t="s">
        <v>60</v>
      </c>
      <c r="B16" s="5"/>
      <c r="C16" s="99"/>
      <c r="D16" s="55"/>
      <c r="E16" s="92"/>
      <c r="F16" s="33"/>
      <c r="G16" s="55"/>
      <c r="H16" s="63"/>
      <c r="I16" s="30"/>
      <c r="J16" s="80"/>
    </row>
    <row r="17" spans="1:11" ht="21" customHeight="1" x14ac:dyDescent="0.2">
      <c r="A17" s="141" t="s">
        <v>5</v>
      </c>
      <c r="B17" s="5">
        <v>0</v>
      </c>
      <c r="C17" s="99">
        <v>0</v>
      </c>
      <c r="D17" s="55">
        <f t="shared" si="1"/>
        <v>0</v>
      </c>
      <c r="E17" s="92"/>
      <c r="F17" s="33">
        <v>0</v>
      </c>
      <c r="G17" s="55">
        <f t="shared" si="2"/>
        <v>0</v>
      </c>
      <c r="H17" s="63"/>
      <c r="I17" s="30">
        <f t="shared" si="0"/>
        <v>0</v>
      </c>
      <c r="J17" s="13" t="s">
        <v>35</v>
      </c>
    </row>
    <row r="18" spans="1:11" ht="18.75" customHeight="1" x14ac:dyDescent="0.2">
      <c r="A18" s="141"/>
      <c r="B18" s="5">
        <v>0</v>
      </c>
      <c r="C18" s="99">
        <v>0</v>
      </c>
      <c r="D18" s="55">
        <f t="shared" si="1"/>
        <v>0</v>
      </c>
      <c r="E18" s="35">
        <v>0</v>
      </c>
      <c r="F18" s="33">
        <v>0</v>
      </c>
      <c r="G18" s="55">
        <f t="shared" si="2"/>
        <v>0</v>
      </c>
      <c r="H18" s="63"/>
      <c r="I18" s="30">
        <f t="shared" si="0"/>
        <v>0</v>
      </c>
      <c r="J18" s="90" t="s">
        <v>67</v>
      </c>
    </row>
    <row r="19" spans="1:11" ht="42.75" customHeight="1" thickBot="1" x14ac:dyDescent="0.25">
      <c r="A19" s="141"/>
      <c r="B19" s="5">
        <v>0</v>
      </c>
      <c r="C19" s="99">
        <v>0</v>
      </c>
      <c r="D19" s="55">
        <f>B19*C19</f>
        <v>0</v>
      </c>
      <c r="E19" s="35">
        <v>0</v>
      </c>
      <c r="F19" s="33">
        <v>0</v>
      </c>
      <c r="G19" s="55">
        <f t="shared" si="2"/>
        <v>0</v>
      </c>
      <c r="H19" s="63"/>
      <c r="I19" s="30">
        <f t="shared" si="0"/>
        <v>0</v>
      </c>
      <c r="J19" s="81" t="s">
        <v>65</v>
      </c>
    </row>
    <row r="20" spans="1:11" s="59" customFormat="1" ht="38.450000000000003" customHeight="1" thickBot="1" x14ac:dyDescent="0.3">
      <c r="A20" s="137" t="s">
        <v>47</v>
      </c>
      <c r="B20" s="138"/>
      <c r="C20" s="138"/>
      <c r="D20" s="64">
        <f>SUM(D5:D19)/B2</f>
        <v>0</v>
      </c>
      <c r="E20" s="102"/>
      <c r="F20" s="65"/>
      <c r="G20" s="64" t="e">
        <f>SUM(G5:G19)/E2</f>
        <v>#VALUE!</v>
      </c>
      <c r="H20" s="66"/>
      <c r="I20" s="67">
        <f>SUM(I5:I19)</f>
        <v>0</v>
      </c>
      <c r="J20" s="36"/>
      <c r="K20" s="58"/>
    </row>
    <row r="21" spans="1:11" ht="15.75" x14ac:dyDescent="0.2">
      <c r="A21" s="42"/>
      <c r="B21" s="49"/>
      <c r="C21" s="93"/>
      <c r="D21" s="75"/>
      <c r="E21" s="49"/>
      <c r="F21" s="74"/>
      <c r="G21" s="75"/>
      <c r="H21" s="82"/>
      <c r="I21" s="83"/>
      <c r="J21" s="40"/>
      <c r="K21" s="41"/>
    </row>
    <row r="22" spans="1:11" s="59" customFormat="1" ht="39" customHeight="1" thickBot="1" x14ac:dyDescent="0.3">
      <c r="A22" s="68"/>
      <c r="B22" s="126" t="s">
        <v>44</v>
      </c>
      <c r="C22" s="126"/>
      <c r="D22" s="127"/>
      <c r="E22" s="139" t="s">
        <v>54</v>
      </c>
      <c r="F22" s="108"/>
      <c r="G22" s="140"/>
      <c r="H22" s="108" t="s">
        <v>43</v>
      </c>
      <c r="I22" s="108"/>
      <c r="J22" s="69"/>
      <c r="K22" s="58"/>
    </row>
    <row r="23" spans="1:11" ht="60.75" customHeight="1" thickBot="1" x14ac:dyDescent="0.25">
      <c r="A23" s="1" t="s">
        <v>53</v>
      </c>
      <c r="B23" s="2" t="s">
        <v>32</v>
      </c>
      <c r="C23" s="96" t="s">
        <v>37</v>
      </c>
      <c r="D23" s="71" t="s">
        <v>10</v>
      </c>
      <c r="E23" s="34" t="s">
        <v>32</v>
      </c>
      <c r="F23" s="17" t="s">
        <v>37</v>
      </c>
      <c r="G23" s="71" t="s">
        <v>10</v>
      </c>
      <c r="H23" s="38" t="s">
        <v>40</v>
      </c>
      <c r="I23" s="38" t="s">
        <v>39</v>
      </c>
      <c r="J23" s="1" t="s">
        <v>0</v>
      </c>
      <c r="K23" s="41"/>
    </row>
    <row r="24" spans="1:11" ht="14.25" customHeight="1" x14ac:dyDescent="0.2">
      <c r="A24" s="12" t="s">
        <v>7</v>
      </c>
      <c r="B24" s="57"/>
      <c r="C24" s="19">
        <f>D24*B2</f>
        <v>0</v>
      </c>
      <c r="D24" s="25">
        <v>0</v>
      </c>
      <c r="E24" s="70"/>
      <c r="F24" s="19" t="e">
        <f>G24*E2</f>
        <v>#VALUE!</v>
      </c>
      <c r="G24" s="25">
        <v>0</v>
      </c>
      <c r="H24" s="31"/>
      <c r="I24" s="18" t="e">
        <f>F24-H24</f>
        <v>#VALUE!</v>
      </c>
      <c r="J24" s="13" t="s">
        <v>64</v>
      </c>
      <c r="K24" s="41"/>
    </row>
    <row r="25" spans="1:11" ht="14.25" customHeight="1" x14ac:dyDescent="0.2">
      <c r="A25" s="12" t="s">
        <v>8</v>
      </c>
      <c r="B25" s="57"/>
      <c r="C25" s="19">
        <f>D25*B2</f>
        <v>300</v>
      </c>
      <c r="D25" s="23">
        <v>30</v>
      </c>
      <c r="E25" s="70"/>
      <c r="F25" s="19" t="e">
        <f>G25*E2</f>
        <v>#VALUE!</v>
      </c>
      <c r="G25" s="23">
        <v>30</v>
      </c>
      <c r="H25" s="31"/>
      <c r="I25" s="18" t="e">
        <f t="shared" ref="I25:I35" si="3">F25-H25</f>
        <v>#VALUE!</v>
      </c>
      <c r="J25" s="13"/>
      <c r="K25" s="41"/>
    </row>
    <row r="26" spans="1:11" x14ac:dyDescent="0.2">
      <c r="A26" s="12" t="s">
        <v>59</v>
      </c>
      <c r="B26" s="5">
        <f>B5</f>
        <v>0</v>
      </c>
      <c r="C26" s="19">
        <f>D26*B2</f>
        <v>0</v>
      </c>
      <c r="D26" s="23">
        <f>27*B26</f>
        <v>0</v>
      </c>
      <c r="E26" s="103">
        <v>0</v>
      </c>
      <c r="F26" s="19" t="e">
        <f>G26*E2</f>
        <v>#VALUE!</v>
      </c>
      <c r="G26" s="23">
        <f>32*E26</f>
        <v>0</v>
      </c>
      <c r="H26" s="31"/>
      <c r="I26" s="18" t="e">
        <f t="shared" si="3"/>
        <v>#VALUE!</v>
      </c>
      <c r="J26" s="13" t="s">
        <v>58</v>
      </c>
      <c r="K26" s="41"/>
    </row>
    <row r="27" spans="1:11" ht="34.5" customHeight="1" x14ac:dyDescent="0.2">
      <c r="A27" s="12" t="s">
        <v>1</v>
      </c>
      <c r="B27" s="57"/>
      <c r="C27" s="19">
        <f>D27*B2</f>
        <v>0</v>
      </c>
      <c r="D27" s="23">
        <v>0</v>
      </c>
      <c r="E27" s="70"/>
      <c r="F27" s="19" t="e">
        <f>G27*E2</f>
        <v>#VALUE!</v>
      </c>
      <c r="G27" s="23">
        <v>0</v>
      </c>
      <c r="H27" s="31"/>
      <c r="I27" s="18" t="e">
        <f t="shared" si="3"/>
        <v>#VALUE!</v>
      </c>
      <c r="J27" s="11" t="s">
        <v>63</v>
      </c>
      <c r="K27" s="41"/>
    </row>
    <row r="28" spans="1:11" ht="20.25" customHeight="1" x14ac:dyDescent="0.2">
      <c r="A28" s="72" t="s">
        <v>17</v>
      </c>
      <c r="B28" s="57"/>
      <c r="C28" s="19">
        <f>D28*B2</f>
        <v>0</v>
      </c>
      <c r="D28" s="23">
        <v>0</v>
      </c>
      <c r="E28" s="70"/>
      <c r="F28" s="19" t="e">
        <f>G28*E2</f>
        <v>#VALUE!</v>
      </c>
      <c r="G28" s="23">
        <v>0</v>
      </c>
      <c r="H28" s="31"/>
      <c r="I28" s="18" t="e">
        <f t="shared" si="3"/>
        <v>#VALUE!</v>
      </c>
      <c r="J28" s="11" t="s">
        <v>27</v>
      </c>
      <c r="K28" s="41"/>
    </row>
    <row r="29" spans="1:11" ht="14.25" customHeight="1" x14ac:dyDescent="0.2">
      <c r="A29" s="10" t="s">
        <v>21</v>
      </c>
      <c r="B29" s="50">
        <v>0</v>
      </c>
      <c r="C29" s="19">
        <f>D29*B2</f>
        <v>0</v>
      </c>
      <c r="D29" s="23">
        <v>0</v>
      </c>
      <c r="E29" s="104">
        <v>0</v>
      </c>
      <c r="F29" s="19" t="e">
        <f>G29*E2</f>
        <v>#VALUE!</v>
      </c>
      <c r="G29" s="23">
        <v>0</v>
      </c>
      <c r="H29" s="31"/>
      <c r="I29" s="18" t="e">
        <f t="shared" si="3"/>
        <v>#VALUE!</v>
      </c>
      <c r="J29" s="79" t="s">
        <v>38</v>
      </c>
      <c r="K29" s="41"/>
    </row>
    <row r="30" spans="1:11" ht="14.25" customHeight="1" x14ac:dyDescent="0.2">
      <c r="A30" s="12" t="s">
        <v>9</v>
      </c>
      <c r="B30" s="57"/>
      <c r="C30" s="19">
        <f>D30*B2</f>
        <v>0</v>
      </c>
      <c r="D30" s="23">
        <v>0</v>
      </c>
      <c r="E30" s="70"/>
      <c r="F30" s="19" t="e">
        <f>G30*E2</f>
        <v>#VALUE!</v>
      </c>
      <c r="G30" s="23">
        <v>0</v>
      </c>
      <c r="H30" s="31"/>
      <c r="I30" s="18" t="e">
        <f t="shared" si="3"/>
        <v>#VALUE!</v>
      </c>
      <c r="J30" s="80"/>
      <c r="K30" s="41"/>
    </row>
    <row r="31" spans="1:11" ht="14.25" customHeight="1" x14ac:dyDescent="0.2">
      <c r="A31" s="10" t="s">
        <v>26</v>
      </c>
      <c r="B31" s="57"/>
      <c r="C31" s="19">
        <f>D31*B2</f>
        <v>0</v>
      </c>
      <c r="D31" s="23">
        <v>0</v>
      </c>
      <c r="E31" s="70"/>
      <c r="F31" s="19" t="e">
        <f>G31*E2</f>
        <v>#VALUE!</v>
      </c>
      <c r="G31" s="23">
        <v>0</v>
      </c>
      <c r="H31" s="31"/>
      <c r="I31" s="18" t="e">
        <f t="shared" si="3"/>
        <v>#VALUE!</v>
      </c>
      <c r="J31" s="80" t="s">
        <v>23</v>
      </c>
      <c r="K31" s="41"/>
    </row>
    <row r="32" spans="1:11" ht="44.25" customHeight="1" x14ac:dyDescent="0.2">
      <c r="A32" s="10" t="s">
        <v>61</v>
      </c>
      <c r="B32" s="5"/>
      <c r="C32" s="99"/>
      <c r="D32" s="55"/>
      <c r="E32" s="92"/>
      <c r="F32" s="33"/>
      <c r="G32" s="55"/>
      <c r="H32" s="63"/>
      <c r="I32" s="30"/>
      <c r="J32" s="80"/>
    </row>
    <row r="33" spans="1:11" ht="14.25" customHeight="1" x14ac:dyDescent="0.2">
      <c r="A33" s="10" t="s">
        <v>25</v>
      </c>
      <c r="B33" s="35">
        <v>0</v>
      </c>
      <c r="C33" s="19">
        <f>D33*B2</f>
        <v>0</v>
      </c>
      <c r="D33" s="23">
        <v>0</v>
      </c>
      <c r="E33" s="104"/>
      <c r="F33" s="19" t="e">
        <f>G33*E2</f>
        <v>#VALUE!</v>
      </c>
      <c r="G33" s="23">
        <v>0</v>
      </c>
      <c r="H33" s="31"/>
      <c r="I33" s="18" t="e">
        <f t="shared" si="3"/>
        <v>#VALUE!</v>
      </c>
      <c r="J33" s="80"/>
      <c r="K33" s="41"/>
    </row>
    <row r="34" spans="1:11" ht="14.25" customHeight="1" x14ac:dyDescent="0.2">
      <c r="A34" s="124" t="s">
        <v>24</v>
      </c>
      <c r="B34" s="35">
        <v>0</v>
      </c>
      <c r="C34" s="19">
        <f>D34*B2</f>
        <v>0</v>
      </c>
      <c r="D34" s="23">
        <v>0</v>
      </c>
      <c r="E34" s="104"/>
      <c r="F34" s="19" t="e">
        <f>G34*E2</f>
        <v>#VALUE!</v>
      </c>
      <c r="G34" s="23">
        <v>0</v>
      </c>
      <c r="H34" s="31"/>
      <c r="I34" s="18">
        <v>0</v>
      </c>
      <c r="J34" s="80" t="s">
        <v>36</v>
      </c>
      <c r="K34" s="41"/>
    </row>
    <row r="35" spans="1:11" ht="14.25" customHeight="1" thickBot="1" x14ac:dyDescent="0.25">
      <c r="A35" s="124"/>
      <c r="B35" s="35">
        <v>0</v>
      </c>
      <c r="C35" s="19">
        <f>D35*B2</f>
        <v>0</v>
      </c>
      <c r="D35" s="24">
        <v>0</v>
      </c>
      <c r="E35" s="104"/>
      <c r="F35" s="19" t="e">
        <f>G35*E2</f>
        <v>#VALUE!</v>
      </c>
      <c r="G35" s="24">
        <v>0</v>
      </c>
      <c r="H35" s="31"/>
      <c r="I35" s="18" t="e">
        <f t="shared" si="3"/>
        <v>#VALUE!</v>
      </c>
      <c r="J35" s="80" t="s">
        <v>68</v>
      </c>
      <c r="K35" s="41"/>
    </row>
    <row r="36" spans="1:11" ht="32.25" thickBot="1" x14ac:dyDescent="0.25">
      <c r="A36" s="8" t="s">
        <v>48</v>
      </c>
      <c r="B36" s="51"/>
      <c r="C36" s="100">
        <f>SUM(C24:C35)</f>
        <v>300</v>
      </c>
      <c r="D36" s="77">
        <f>SUM(D24:D35)</f>
        <v>30</v>
      </c>
      <c r="E36" s="105"/>
      <c r="F36" s="76" t="e">
        <f>SUM(F24:F35)</f>
        <v>#VALUE!</v>
      </c>
      <c r="G36" s="84">
        <f>SUM(G24:G35)</f>
        <v>30</v>
      </c>
      <c r="H36" s="85"/>
      <c r="I36" s="76" t="e">
        <f>SUM(I24:I35)</f>
        <v>#VALUE!</v>
      </c>
      <c r="J36" s="86"/>
      <c r="K36" s="41"/>
    </row>
    <row r="37" spans="1:11" ht="34.15" customHeight="1" x14ac:dyDescent="0.2">
      <c r="A37" s="1" t="s">
        <v>16</v>
      </c>
      <c r="B37" s="34"/>
      <c r="C37" s="101"/>
      <c r="D37" s="43" t="s">
        <v>10</v>
      </c>
      <c r="E37" s="3"/>
      <c r="F37" s="3"/>
      <c r="G37" s="43" t="s">
        <v>10</v>
      </c>
      <c r="H37" s="3"/>
      <c r="I37" s="17"/>
      <c r="J37" s="1" t="s">
        <v>0</v>
      </c>
      <c r="K37" s="41"/>
    </row>
    <row r="38" spans="1:11" ht="14.45" customHeight="1" x14ac:dyDescent="0.2">
      <c r="A38" s="12" t="s">
        <v>6</v>
      </c>
      <c r="B38" s="115"/>
      <c r="C38" s="116"/>
      <c r="D38" s="6">
        <v>190</v>
      </c>
      <c r="E38" s="109"/>
      <c r="F38" s="110"/>
      <c r="G38" s="6">
        <v>190</v>
      </c>
      <c r="H38" s="109"/>
      <c r="I38" s="121"/>
      <c r="J38" s="78"/>
      <c r="K38" s="41"/>
    </row>
    <row r="39" spans="1:11" ht="14.25" customHeight="1" x14ac:dyDescent="0.2">
      <c r="A39" s="13" t="s">
        <v>11</v>
      </c>
      <c r="B39" s="117"/>
      <c r="C39" s="118"/>
      <c r="D39" s="7">
        <v>135</v>
      </c>
      <c r="E39" s="111"/>
      <c r="F39" s="112"/>
      <c r="G39" s="7">
        <v>135</v>
      </c>
      <c r="H39" s="111"/>
      <c r="I39" s="122"/>
      <c r="J39" s="80"/>
      <c r="K39" s="41"/>
    </row>
    <row r="40" spans="1:11" ht="14.25" customHeight="1" x14ac:dyDescent="0.2">
      <c r="A40" s="13" t="s">
        <v>12</v>
      </c>
      <c r="B40" s="117"/>
      <c r="C40" s="118"/>
      <c r="D40" s="7">
        <v>0</v>
      </c>
      <c r="E40" s="111"/>
      <c r="F40" s="112"/>
      <c r="G40" s="7">
        <v>0</v>
      </c>
      <c r="H40" s="111"/>
      <c r="I40" s="122"/>
      <c r="J40" s="80"/>
      <c r="K40" s="41"/>
    </row>
    <row r="41" spans="1:11" ht="14.25" customHeight="1" x14ac:dyDescent="0.2">
      <c r="A41" s="13" t="s">
        <v>3</v>
      </c>
      <c r="B41" s="117"/>
      <c r="C41" s="118"/>
      <c r="D41" s="7">
        <v>0</v>
      </c>
      <c r="E41" s="111"/>
      <c r="F41" s="112"/>
      <c r="G41" s="7">
        <v>0</v>
      </c>
      <c r="H41" s="111"/>
      <c r="I41" s="122"/>
      <c r="J41" s="80"/>
      <c r="K41" s="41"/>
    </row>
    <row r="42" spans="1:11" ht="14.25" customHeight="1" x14ac:dyDescent="0.2">
      <c r="A42" s="13" t="s">
        <v>29</v>
      </c>
      <c r="B42" s="117"/>
      <c r="C42" s="118"/>
      <c r="D42" s="7">
        <v>0</v>
      </c>
      <c r="E42" s="111"/>
      <c r="F42" s="112"/>
      <c r="G42" s="7">
        <v>0</v>
      </c>
      <c r="H42" s="111"/>
      <c r="I42" s="122"/>
      <c r="J42" s="91" t="s">
        <v>69</v>
      </c>
      <c r="K42" s="41"/>
    </row>
    <row r="43" spans="1:11" ht="14.25" customHeight="1" x14ac:dyDescent="0.2">
      <c r="A43" s="13" t="s">
        <v>13</v>
      </c>
      <c r="B43" s="119"/>
      <c r="C43" s="120"/>
      <c r="D43" s="7">
        <v>0</v>
      </c>
      <c r="E43" s="113"/>
      <c r="F43" s="114"/>
      <c r="G43" s="7">
        <v>0</v>
      </c>
      <c r="H43" s="113"/>
      <c r="I43" s="123"/>
      <c r="J43" s="80"/>
      <c r="K43" s="41"/>
    </row>
    <row r="44" spans="1:11" ht="18" customHeight="1" thickBot="1" x14ac:dyDescent="0.25">
      <c r="A44" s="8" t="s">
        <v>14</v>
      </c>
      <c r="B44" s="45"/>
      <c r="C44" s="16"/>
      <c r="D44" s="22">
        <f>SUM(D38:D43)</f>
        <v>325</v>
      </c>
      <c r="E44" s="106"/>
      <c r="F44" s="16"/>
      <c r="G44" s="22">
        <f>SUM(G38:G43)</f>
        <v>325</v>
      </c>
      <c r="H44" s="14"/>
      <c r="I44" s="20"/>
      <c r="J44" s="15"/>
      <c r="K44" s="41"/>
    </row>
    <row r="45" spans="1:11" ht="37.5" customHeight="1" thickBot="1" x14ac:dyDescent="0.25">
      <c r="A45" s="8" t="s">
        <v>49</v>
      </c>
      <c r="B45" s="45"/>
      <c r="C45" s="44"/>
      <c r="D45" s="47">
        <f>SUM(D20,D36)</f>
        <v>30</v>
      </c>
      <c r="E45" s="107"/>
      <c r="F45" s="20"/>
      <c r="G45" s="48" t="e">
        <f>SUM(G20,G36)</f>
        <v>#VALUE!</v>
      </c>
      <c r="H45" s="29"/>
      <c r="I45" s="20"/>
      <c r="J45" s="36" t="s">
        <v>50</v>
      </c>
      <c r="K45" s="41"/>
    </row>
    <row r="46" spans="1:11" ht="47.45" customHeight="1" thickBot="1" x14ac:dyDescent="0.25">
      <c r="A46" s="8" t="s">
        <v>51</v>
      </c>
      <c r="B46" s="45"/>
      <c r="C46" s="44"/>
      <c r="D46" s="48">
        <f>SUM(D44,D45)</f>
        <v>355</v>
      </c>
      <c r="E46" s="107"/>
      <c r="F46" s="20"/>
      <c r="G46" s="46" t="e">
        <f>SUM(G44,G45)</f>
        <v>#VALUE!</v>
      </c>
      <c r="H46" s="29"/>
      <c r="I46" s="20"/>
      <c r="J46" s="36" t="s">
        <v>52</v>
      </c>
      <c r="K46" s="41"/>
    </row>
    <row r="47" spans="1:11" ht="19.5" customHeight="1" x14ac:dyDescent="0.2">
      <c r="A47" s="78" t="s">
        <v>45</v>
      </c>
      <c r="B47" s="52"/>
      <c r="C47" s="94"/>
      <c r="D47" s="78"/>
      <c r="E47" s="52"/>
      <c r="F47" s="78"/>
      <c r="G47" s="78"/>
      <c r="H47" s="78"/>
      <c r="I47" s="87"/>
      <c r="J47" s="78"/>
      <c r="K47" s="41"/>
    </row>
    <row r="48" spans="1:11" x14ac:dyDescent="0.2">
      <c r="A48" s="88"/>
      <c r="B48" s="60"/>
      <c r="C48" s="94"/>
      <c r="D48" s="78"/>
      <c r="E48" s="52"/>
      <c r="F48" s="78"/>
      <c r="G48" s="78"/>
      <c r="H48" s="78"/>
      <c r="I48" s="78"/>
      <c r="J48" s="78"/>
    </row>
    <row r="49" spans="1:10" ht="15.75" customHeight="1" x14ac:dyDescent="0.2">
      <c r="A49" s="89" t="s">
        <v>46</v>
      </c>
      <c r="B49" s="52"/>
      <c r="C49" s="94"/>
      <c r="D49" s="78"/>
      <c r="E49" s="52"/>
      <c r="F49" s="78"/>
      <c r="G49" s="78"/>
      <c r="H49" s="78"/>
      <c r="I49" s="78"/>
      <c r="J49" s="78"/>
    </row>
    <row r="50" spans="1:10" ht="15.75" customHeight="1" x14ac:dyDescent="0.2">
      <c r="A50" s="78"/>
      <c r="B50" s="52"/>
      <c r="C50" s="94"/>
      <c r="D50" s="78"/>
      <c r="E50" s="52"/>
      <c r="F50" s="78"/>
      <c r="G50" s="78"/>
      <c r="H50" s="78"/>
      <c r="I50" s="78"/>
      <c r="J50" s="78"/>
    </row>
    <row r="51" spans="1:10" x14ac:dyDescent="0.2">
      <c r="A51" s="78"/>
      <c r="B51" s="52"/>
      <c r="C51" s="94"/>
      <c r="D51" s="78"/>
      <c r="E51" s="52"/>
      <c r="F51" s="78"/>
      <c r="G51" s="78"/>
      <c r="H51" s="78"/>
      <c r="I51" s="78"/>
      <c r="J51" s="78"/>
    </row>
    <row r="52" spans="1:10" x14ac:dyDescent="0.2">
      <c r="A52" s="78"/>
      <c r="B52" s="52"/>
      <c r="C52" s="94"/>
      <c r="D52" s="78"/>
      <c r="E52" s="52"/>
      <c r="F52" s="78"/>
      <c r="G52" s="78"/>
      <c r="H52" s="78"/>
      <c r="I52" s="78"/>
      <c r="J52" s="78"/>
    </row>
    <row r="53" spans="1:10" x14ac:dyDescent="0.2">
      <c r="A53" s="78"/>
      <c r="B53" s="52"/>
      <c r="C53" s="94"/>
      <c r="D53" s="78"/>
      <c r="E53" s="52"/>
      <c r="F53" s="78"/>
      <c r="G53" s="78"/>
      <c r="H53" s="78"/>
      <c r="I53" s="78"/>
      <c r="J53" s="78"/>
    </row>
    <row r="54" spans="1:10" x14ac:dyDescent="0.2">
      <c r="A54" s="78"/>
      <c r="B54" s="52"/>
      <c r="C54" s="94"/>
      <c r="D54" s="78"/>
      <c r="E54" s="52"/>
      <c r="F54" s="78"/>
      <c r="G54" s="78"/>
      <c r="H54" s="78"/>
      <c r="I54" s="78"/>
      <c r="J54" s="78"/>
    </row>
    <row r="55" spans="1:10" x14ac:dyDescent="0.2">
      <c r="A55" s="78"/>
      <c r="B55" s="52"/>
      <c r="C55" s="94"/>
      <c r="D55" s="78"/>
      <c r="E55" s="52"/>
      <c r="F55" s="78"/>
      <c r="G55" s="78"/>
      <c r="H55" s="78"/>
      <c r="I55" s="78"/>
      <c r="J55" s="78"/>
    </row>
  </sheetData>
  <mergeCells count="17">
    <mergeCell ref="A20:C20"/>
    <mergeCell ref="E22:G22"/>
    <mergeCell ref="A11:A12"/>
    <mergeCell ref="A17:A19"/>
    <mergeCell ref="B22:D22"/>
    <mergeCell ref="A1:J1"/>
    <mergeCell ref="B2:D2"/>
    <mergeCell ref="B3:D3"/>
    <mergeCell ref="E3:G3"/>
    <mergeCell ref="E2:G2"/>
    <mergeCell ref="H2:I3"/>
    <mergeCell ref="J2:J3"/>
    <mergeCell ref="H22:I22"/>
    <mergeCell ref="E38:F43"/>
    <mergeCell ref="B38:C43"/>
    <mergeCell ref="H38:I43"/>
    <mergeCell ref="A34:A35"/>
  </mergeCells>
  <pageMargins left="0.25" right="0.25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Sheet3</vt:lpstr>
    </vt:vector>
  </TitlesOfParts>
  <Company>University of Wisconsin - Stout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Sorensen, Samantha</dc:creator>
  <cp:lastModifiedBy>Morse, Andria</cp:lastModifiedBy>
  <cp:lastPrinted>2014-07-22T19:33:06Z</cp:lastPrinted>
  <dcterms:created xsi:type="dcterms:W3CDTF">2012-09-21T22:29:21Z</dcterms:created>
  <dcterms:modified xsi:type="dcterms:W3CDTF">2018-05-10T18:31:34Z</dcterms:modified>
</cp:coreProperties>
</file>